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<sst xmlns="http://schemas.openxmlformats.org/spreadsheetml/2006/main" count="46" uniqueCount="22">
  <si>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PLAN DE VUELO OPERACIONAL</t>
  </si>
  <si>
    <t>LEBB</t>
  </si>
  <si>
    <t>W1</t>
  </si>
  <si>
    <t>KM</t>
  </si>
  <si>
    <t>S1</t>
  </si>
  <si>
    <t>º</t>
  </si>
  <si>
    <t>S</t>
  </si>
  <si>
    <t>N</t>
  </si>
  <si>
    <t>W</t>
  </si>
  <si>
    <t>VOR DGO</t>
  </si>
  <si>
    <t>E</t>
  </si>
  <si>
    <t>LEBG</t>
  </si>
  <si>
    <t>MPH</t>
  </si>
  <si>
    <t>KNT</t>
  </si>
  <si>
    <t>STM</t>
  </si>
  <si>
    <t>NM</t>
  </si>
  <si>
    <t>KMH</t>
  </si>
  <si>
    <t>MIN</t>
  </si>
  <si>
    <t>RPM</t>
  </si>
  <si>
    <t>FT</t>
  </si>
  <si>
    <t>SUMAS</t>
  </si>
  <si>
    <t>SUMA 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</si>
</sst>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2" sqref="H2"/>
    </sheetView>
  </sheetViews>
  <sheetFormatPr defaultColWidth="11.421875" defaultRowHeight="12.75"/>
  <cols>
    <col min="3" max="4" width="4.00390625" style="0" bestFit="1" customWidth="1"/>
    <col min="5" max="6" width="5.140625" style="0" bestFit="1" customWidth="1"/>
    <col min="7" max="12" width="5.57421875" style="0" bestFit="1" customWidth="1"/>
  </cols>
  <sheetData>
    <row r="1" spans="1:12" ht="3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6:7" ht="12.75">
      <c r="F3" t="s">
        <v>19</v>
      </c>
      <c r="G3">
        <v>2500</v>
      </c>
    </row>
    <row r="4" spans="6:12" ht="12.75">
      <c r="F4" s="3" t="s">
        <v>18</v>
      </c>
      <c r="G4" s="5">
        <v>2200</v>
      </c>
      <c r="H4" s="5">
        <v>2300</v>
      </c>
      <c r="I4" s="5">
        <v>2400</v>
      </c>
      <c r="J4" s="5">
        <v>2500</v>
      </c>
      <c r="K4" s="5">
        <v>2600</v>
      </c>
      <c r="L4" s="5">
        <v>2700</v>
      </c>
    </row>
    <row r="5" spans="6:12" ht="12.75">
      <c r="F5" t="s">
        <v>12</v>
      </c>
      <c r="G5" s="2">
        <v>109</v>
      </c>
      <c r="H5">
        <v>116</v>
      </c>
      <c r="I5">
        <v>122</v>
      </c>
      <c r="J5">
        <v>128</v>
      </c>
      <c r="K5">
        <v>133</v>
      </c>
      <c r="L5">
        <v>139</v>
      </c>
    </row>
    <row r="6" spans="6:12" ht="12.75">
      <c r="F6" s="3" t="s">
        <v>16</v>
      </c>
      <c r="G6" s="4">
        <f>G5*1.6</f>
        <v>174.4</v>
      </c>
      <c r="H6" s="4">
        <f>H5*1.6</f>
        <v>185.60000000000002</v>
      </c>
      <c r="I6" s="4">
        <f>I5*1.6</f>
        <v>195.20000000000002</v>
      </c>
      <c r="J6" s="4">
        <f>J5*1.6</f>
        <v>204.8</v>
      </c>
      <c r="K6" s="4">
        <f>K5*1.6</f>
        <v>212.8</v>
      </c>
      <c r="L6" s="4">
        <f>L5*1.6</f>
        <v>222.4</v>
      </c>
    </row>
    <row r="7" spans="6:12" ht="12.75">
      <c r="F7" t="s">
        <v>13</v>
      </c>
      <c r="G7" s="2">
        <f>G6/1.8</f>
        <v>96.88888888888889</v>
      </c>
      <c r="H7" s="2">
        <f>H6/1.8</f>
        <v>103.11111111111111</v>
      </c>
      <c r="I7" s="2">
        <f>I6/1.8</f>
        <v>108.44444444444446</v>
      </c>
      <c r="J7" s="2">
        <f>J6/1.8</f>
        <v>113.77777777777779</v>
      </c>
      <c r="K7" s="2">
        <f>K6/1.8</f>
        <v>118.22222222222223</v>
      </c>
      <c r="L7" s="2">
        <f>L6/1.8</f>
        <v>123.55555555555556</v>
      </c>
    </row>
    <row r="8" spans="7:12" ht="12.75">
      <c r="G8" s="2"/>
      <c r="H8" s="2"/>
      <c r="I8" s="2"/>
      <c r="J8" s="2"/>
      <c r="K8" s="2"/>
      <c r="L8" s="2"/>
    </row>
    <row r="9" spans="3:12" ht="12.75">
      <c r="C9" s="1" t="s">
        <v>5</v>
      </c>
      <c r="D9" s="1" t="s">
        <v>3</v>
      </c>
      <c r="E9" t="s">
        <v>14</v>
      </c>
      <c r="F9" t="s">
        <v>15</v>
      </c>
      <c r="G9" s="6" t="s">
        <v>17</v>
      </c>
      <c r="H9" s="7"/>
      <c r="I9" s="7"/>
      <c r="J9" s="7"/>
      <c r="K9" s="7"/>
      <c r="L9" s="8"/>
    </row>
    <row r="10" spans="1:12" ht="12.75">
      <c r="A10" t="s">
        <v>1</v>
      </c>
      <c r="B10" t="s">
        <v>2</v>
      </c>
      <c r="C10">
        <v>240</v>
      </c>
      <c r="D10">
        <v>5</v>
      </c>
      <c r="E10" s="2">
        <f>D10/1.6</f>
        <v>3.125</v>
      </c>
      <c r="F10" s="2">
        <f>D10/1.8</f>
        <v>2.7777777777777777</v>
      </c>
      <c r="G10" s="9">
        <f>D10*60/G$5</f>
        <v>2.7522935779816513</v>
      </c>
      <c r="H10" s="10">
        <f>D10*60/H$5</f>
        <v>2.586206896551724</v>
      </c>
      <c r="I10" s="10">
        <f>D10*60/I$5</f>
        <v>2.459016393442623</v>
      </c>
      <c r="J10" s="10">
        <f>D10*60/J$5</f>
        <v>2.34375</v>
      </c>
      <c r="K10" s="10">
        <f>D10*60/K$5</f>
        <v>2.255639097744361</v>
      </c>
      <c r="L10" s="11">
        <f>D10*60/L$5</f>
        <v>2.158273381294964</v>
      </c>
    </row>
    <row r="11" spans="1:12" ht="12.75">
      <c r="A11" s="3" t="s">
        <v>2</v>
      </c>
      <c r="B11" s="3" t="s">
        <v>4</v>
      </c>
      <c r="C11" s="3">
        <v>160</v>
      </c>
      <c r="D11" s="3">
        <v>5</v>
      </c>
      <c r="E11" s="4">
        <f aca="true" t="shared" si="0" ref="E11:E17">D11/1.6</f>
        <v>3.125</v>
      </c>
      <c r="F11" s="4">
        <f aca="true" t="shared" si="1" ref="F11:F17">D11/1.8</f>
        <v>2.7777777777777777</v>
      </c>
      <c r="G11" s="21">
        <f aca="true" t="shared" si="2" ref="G11:G17">D11*60/G$5</f>
        <v>2.7522935779816513</v>
      </c>
      <c r="H11" s="22">
        <f aca="true" t="shared" si="3" ref="H11:H17">D11*60/H$5</f>
        <v>2.586206896551724</v>
      </c>
      <c r="I11" s="22">
        <f aca="true" t="shared" si="4" ref="I11:I17">D11*60/I$5</f>
        <v>2.459016393442623</v>
      </c>
      <c r="J11" s="22">
        <f aca="true" t="shared" si="5" ref="J11:J17">D11*60/J$5</f>
        <v>2.34375</v>
      </c>
      <c r="K11" s="22">
        <f aca="true" t="shared" si="6" ref="K11:K17">D11*60/K$5</f>
        <v>2.255639097744361</v>
      </c>
      <c r="L11" s="23">
        <f aca="true" t="shared" si="7" ref="L11:L17">D11*60/L$5</f>
        <v>2.158273381294964</v>
      </c>
    </row>
    <row r="12" spans="1:12" ht="12.75">
      <c r="A12" t="s">
        <v>4</v>
      </c>
      <c r="B12" t="s">
        <v>6</v>
      </c>
      <c r="C12">
        <v>180</v>
      </c>
      <c r="D12">
        <v>10</v>
      </c>
      <c r="E12" s="2">
        <f t="shared" si="0"/>
        <v>6.25</v>
      </c>
      <c r="F12" s="2">
        <f t="shared" si="1"/>
        <v>5.555555555555555</v>
      </c>
      <c r="G12" s="9">
        <f t="shared" si="2"/>
        <v>5.504587155963303</v>
      </c>
      <c r="H12" s="10">
        <f t="shared" si="3"/>
        <v>5.172413793103448</v>
      </c>
      <c r="I12" s="10">
        <f t="shared" si="4"/>
        <v>4.918032786885246</v>
      </c>
      <c r="J12" s="10">
        <f t="shared" si="5"/>
        <v>4.6875</v>
      </c>
      <c r="K12" s="10">
        <f t="shared" si="6"/>
        <v>4.511278195488722</v>
      </c>
      <c r="L12" s="11">
        <f t="shared" si="7"/>
        <v>4.316546762589928</v>
      </c>
    </row>
    <row r="13" spans="1:12" ht="12.75">
      <c r="A13" s="3" t="s">
        <v>6</v>
      </c>
      <c r="B13" s="3" t="s">
        <v>7</v>
      </c>
      <c r="C13" s="3">
        <v>160</v>
      </c>
      <c r="D13" s="3">
        <v>20</v>
      </c>
      <c r="E13" s="4">
        <f t="shared" si="0"/>
        <v>12.5</v>
      </c>
      <c r="F13" s="4">
        <f t="shared" si="1"/>
        <v>11.11111111111111</v>
      </c>
      <c r="G13" s="21">
        <f t="shared" si="2"/>
        <v>11.009174311926605</v>
      </c>
      <c r="H13" s="22">
        <f t="shared" si="3"/>
        <v>10.344827586206897</v>
      </c>
      <c r="I13" s="22">
        <f t="shared" si="4"/>
        <v>9.836065573770492</v>
      </c>
      <c r="J13" s="22">
        <f t="shared" si="5"/>
        <v>9.375</v>
      </c>
      <c r="K13" s="22">
        <f t="shared" si="6"/>
        <v>9.022556390977444</v>
      </c>
      <c r="L13" s="23">
        <f t="shared" si="7"/>
        <v>8.633093525179856</v>
      </c>
    </row>
    <row r="14" spans="1:12" ht="12.75">
      <c r="A14" t="s">
        <v>7</v>
      </c>
      <c r="B14" t="s">
        <v>8</v>
      </c>
      <c r="C14">
        <v>190</v>
      </c>
      <c r="D14">
        <v>16</v>
      </c>
      <c r="E14" s="2">
        <f t="shared" si="0"/>
        <v>10</v>
      </c>
      <c r="F14" s="2">
        <f t="shared" si="1"/>
        <v>8.88888888888889</v>
      </c>
      <c r="G14" s="9">
        <f t="shared" si="2"/>
        <v>8.807339449541285</v>
      </c>
      <c r="H14" s="10">
        <f t="shared" si="3"/>
        <v>8.275862068965518</v>
      </c>
      <c r="I14" s="10">
        <f t="shared" si="4"/>
        <v>7.868852459016393</v>
      </c>
      <c r="J14" s="10">
        <f t="shared" si="5"/>
        <v>7.5</v>
      </c>
      <c r="K14" s="10">
        <f t="shared" si="6"/>
        <v>7.2180451127819545</v>
      </c>
      <c r="L14" s="11">
        <f t="shared" si="7"/>
        <v>6.906474820143885</v>
      </c>
    </row>
    <row r="15" spans="1:12" ht="12.75">
      <c r="A15" s="3" t="s">
        <v>8</v>
      </c>
      <c r="B15" s="3" t="s">
        <v>9</v>
      </c>
      <c r="C15" s="3">
        <v>180</v>
      </c>
      <c r="D15" s="3">
        <v>40</v>
      </c>
      <c r="E15" s="4">
        <f t="shared" si="0"/>
        <v>25</v>
      </c>
      <c r="F15" s="4">
        <f t="shared" si="1"/>
        <v>22.22222222222222</v>
      </c>
      <c r="G15" s="21">
        <f t="shared" si="2"/>
        <v>22.01834862385321</v>
      </c>
      <c r="H15" s="22">
        <f t="shared" si="3"/>
        <v>20.689655172413794</v>
      </c>
      <c r="I15" s="22">
        <f t="shared" si="4"/>
        <v>19.672131147540984</v>
      </c>
      <c r="J15" s="22">
        <f t="shared" si="5"/>
        <v>18.75</v>
      </c>
      <c r="K15" s="22">
        <f t="shared" si="6"/>
        <v>18.045112781954888</v>
      </c>
      <c r="L15" s="23">
        <f t="shared" si="7"/>
        <v>17.26618705035971</v>
      </c>
    </row>
    <row r="16" spans="1:12" ht="12.75">
      <c r="A16" t="s">
        <v>9</v>
      </c>
      <c r="B16" t="s">
        <v>10</v>
      </c>
      <c r="C16">
        <v>270</v>
      </c>
      <c r="D16">
        <v>53</v>
      </c>
      <c r="E16" s="2">
        <f t="shared" si="0"/>
        <v>33.125</v>
      </c>
      <c r="F16" s="2">
        <f t="shared" si="1"/>
        <v>29.444444444444443</v>
      </c>
      <c r="G16" s="9">
        <f t="shared" si="2"/>
        <v>29.174311926605505</v>
      </c>
      <c r="H16" s="10">
        <f t="shared" si="3"/>
        <v>27.413793103448278</v>
      </c>
      <c r="I16" s="10">
        <f t="shared" si="4"/>
        <v>26.065573770491802</v>
      </c>
      <c r="J16" s="10">
        <f t="shared" si="5"/>
        <v>24.84375</v>
      </c>
      <c r="K16" s="10">
        <f t="shared" si="6"/>
        <v>23.909774436090224</v>
      </c>
      <c r="L16" s="11">
        <f t="shared" si="7"/>
        <v>22.87769784172662</v>
      </c>
    </row>
    <row r="17" spans="1:12" ht="12.75">
      <c r="A17" s="3" t="s">
        <v>10</v>
      </c>
      <c r="B17" s="3" t="s">
        <v>11</v>
      </c>
      <c r="C17" s="3">
        <v>220</v>
      </c>
      <c r="D17" s="3">
        <v>9</v>
      </c>
      <c r="E17" s="4">
        <f t="shared" si="0"/>
        <v>5.625</v>
      </c>
      <c r="F17" s="4">
        <f t="shared" si="1"/>
        <v>5</v>
      </c>
      <c r="G17" s="21">
        <f t="shared" si="2"/>
        <v>4.954128440366972</v>
      </c>
      <c r="H17" s="22">
        <f t="shared" si="3"/>
        <v>4.655172413793103</v>
      </c>
      <c r="I17" s="22">
        <f t="shared" si="4"/>
        <v>4.426229508196721</v>
      </c>
      <c r="J17" s="22">
        <f t="shared" si="5"/>
        <v>4.21875</v>
      </c>
      <c r="K17" s="22">
        <f t="shared" si="6"/>
        <v>4.06015037593985</v>
      </c>
      <c r="L17" s="23">
        <f t="shared" si="7"/>
        <v>3.884892086330935</v>
      </c>
    </row>
    <row r="18" spans="5:12" ht="12.75">
      <c r="E18" s="2"/>
      <c r="F18" s="2"/>
      <c r="G18" s="12"/>
      <c r="H18" s="13"/>
      <c r="I18" s="13"/>
      <c r="J18" s="13"/>
      <c r="K18" s="13"/>
      <c r="L18" s="14"/>
    </row>
    <row r="19" spans="2:12" ht="12.75">
      <c r="B19" t="s">
        <v>20</v>
      </c>
      <c r="D19">
        <f>SUM(D10:D18)</f>
        <v>158</v>
      </c>
      <c r="E19">
        <f aca="true" t="shared" si="8" ref="E19:L19">SUM(E10:E18)</f>
        <v>98.75</v>
      </c>
      <c r="F19">
        <f t="shared" si="8"/>
        <v>87.77777777777777</v>
      </c>
      <c r="G19" s="15">
        <f t="shared" si="8"/>
        <v>86.97247706422017</v>
      </c>
      <c r="H19" s="16">
        <f t="shared" si="8"/>
        <v>81.72413793103448</v>
      </c>
      <c r="I19" s="16">
        <f t="shared" si="8"/>
        <v>77.70491803278689</v>
      </c>
      <c r="J19" s="16">
        <f t="shared" si="8"/>
        <v>74.0625</v>
      </c>
      <c r="K19" s="16">
        <f t="shared" si="8"/>
        <v>71.27819548872182</v>
      </c>
      <c r="L19" s="17">
        <f t="shared" si="8"/>
        <v>68.20143884892086</v>
      </c>
    </row>
    <row r="20" spans="5:12" ht="12.75">
      <c r="E20" s="2"/>
      <c r="F20" s="2"/>
      <c r="G20" s="15"/>
      <c r="H20" s="16"/>
      <c r="I20" s="16"/>
      <c r="J20" s="16"/>
      <c r="K20" s="16"/>
      <c r="L20" s="17"/>
    </row>
    <row r="21" spans="1:12" ht="12.75">
      <c r="A21" t="s">
        <v>11</v>
      </c>
      <c r="B21" t="s">
        <v>10</v>
      </c>
      <c r="C21">
        <v>40</v>
      </c>
      <c r="D21">
        <v>9</v>
      </c>
      <c r="E21" s="2">
        <f aca="true" t="shared" si="9" ref="E21:E27">D21/1.6</f>
        <v>5.625</v>
      </c>
      <c r="F21" s="2">
        <f aca="true" t="shared" si="10" ref="F21:F27">D21/1.8</f>
        <v>5</v>
      </c>
      <c r="G21" s="9">
        <f aca="true" t="shared" si="11" ref="G21:G27">D21*60/G$5</f>
        <v>4.954128440366972</v>
      </c>
      <c r="H21" s="10">
        <f aca="true" t="shared" si="12" ref="H21:H27">D21*60/H$5</f>
        <v>4.655172413793103</v>
      </c>
      <c r="I21" s="10">
        <f aca="true" t="shared" si="13" ref="I21:I27">D21*60/I$5</f>
        <v>4.426229508196721</v>
      </c>
      <c r="J21" s="10">
        <f aca="true" t="shared" si="14" ref="J21:J27">D21*60/J$5</f>
        <v>4.21875</v>
      </c>
      <c r="K21" s="10">
        <f aca="true" t="shared" si="15" ref="K21:K27">D21*60/K$5</f>
        <v>4.06015037593985</v>
      </c>
      <c r="L21" s="11">
        <f aca="true" t="shared" si="16" ref="L21:L27">D21*60/L$5</f>
        <v>3.884892086330935</v>
      </c>
    </row>
    <row r="22" spans="1:12" ht="12.75">
      <c r="A22" s="3" t="s">
        <v>10</v>
      </c>
      <c r="B22" s="3" t="s">
        <v>9</v>
      </c>
      <c r="C22" s="3">
        <v>90</v>
      </c>
      <c r="D22" s="3">
        <v>53</v>
      </c>
      <c r="E22" s="4">
        <f t="shared" si="9"/>
        <v>33.125</v>
      </c>
      <c r="F22" s="4">
        <f t="shared" si="10"/>
        <v>29.444444444444443</v>
      </c>
      <c r="G22" s="21">
        <f t="shared" si="11"/>
        <v>29.174311926605505</v>
      </c>
      <c r="H22" s="22">
        <f t="shared" si="12"/>
        <v>27.413793103448278</v>
      </c>
      <c r="I22" s="22">
        <f t="shared" si="13"/>
        <v>26.065573770491802</v>
      </c>
      <c r="J22" s="22">
        <f t="shared" si="14"/>
        <v>24.84375</v>
      </c>
      <c r="K22" s="22">
        <f t="shared" si="15"/>
        <v>23.909774436090224</v>
      </c>
      <c r="L22" s="23">
        <f t="shared" si="16"/>
        <v>22.87769784172662</v>
      </c>
    </row>
    <row r="23" spans="1:12" ht="12.75">
      <c r="A23" t="s">
        <v>9</v>
      </c>
      <c r="B23" t="s">
        <v>8</v>
      </c>
      <c r="C23">
        <v>0</v>
      </c>
      <c r="D23">
        <v>40</v>
      </c>
      <c r="E23" s="2">
        <f t="shared" si="9"/>
        <v>25</v>
      </c>
      <c r="F23" s="2">
        <f t="shared" si="10"/>
        <v>22.22222222222222</v>
      </c>
      <c r="G23" s="9">
        <f t="shared" si="11"/>
        <v>22.01834862385321</v>
      </c>
      <c r="H23" s="10">
        <f t="shared" si="12"/>
        <v>20.689655172413794</v>
      </c>
      <c r="I23" s="10">
        <f t="shared" si="13"/>
        <v>19.672131147540984</v>
      </c>
      <c r="J23" s="10">
        <f t="shared" si="14"/>
        <v>18.75</v>
      </c>
      <c r="K23" s="10">
        <f t="shared" si="15"/>
        <v>18.045112781954888</v>
      </c>
      <c r="L23" s="11">
        <f t="shared" si="16"/>
        <v>17.26618705035971</v>
      </c>
    </row>
    <row r="24" spans="1:12" ht="12.75">
      <c r="A24" s="3" t="s">
        <v>8</v>
      </c>
      <c r="B24" s="3" t="s">
        <v>7</v>
      </c>
      <c r="C24" s="3">
        <v>10</v>
      </c>
      <c r="D24" s="3">
        <v>16</v>
      </c>
      <c r="E24" s="4">
        <f t="shared" si="9"/>
        <v>10</v>
      </c>
      <c r="F24" s="4">
        <f t="shared" si="10"/>
        <v>8.88888888888889</v>
      </c>
      <c r="G24" s="21">
        <f t="shared" si="11"/>
        <v>8.807339449541285</v>
      </c>
      <c r="H24" s="22">
        <f t="shared" si="12"/>
        <v>8.275862068965518</v>
      </c>
      <c r="I24" s="22">
        <f t="shared" si="13"/>
        <v>7.868852459016393</v>
      </c>
      <c r="J24" s="22">
        <f t="shared" si="14"/>
        <v>7.5</v>
      </c>
      <c r="K24" s="22">
        <f t="shared" si="15"/>
        <v>7.2180451127819545</v>
      </c>
      <c r="L24" s="23">
        <f t="shared" si="16"/>
        <v>6.906474820143885</v>
      </c>
    </row>
    <row r="25" spans="1:12" ht="12.75">
      <c r="A25" t="s">
        <v>7</v>
      </c>
      <c r="B25" t="s">
        <v>6</v>
      </c>
      <c r="C25">
        <v>340</v>
      </c>
      <c r="D25">
        <v>20</v>
      </c>
      <c r="E25" s="2">
        <f t="shared" si="9"/>
        <v>12.5</v>
      </c>
      <c r="F25" s="2">
        <f t="shared" si="10"/>
        <v>11.11111111111111</v>
      </c>
      <c r="G25" s="9">
        <f t="shared" si="11"/>
        <v>11.009174311926605</v>
      </c>
      <c r="H25" s="10">
        <f t="shared" si="12"/>
        <v>10.344827586206897</v>
      </c>
      <c r="I25" s="10">
        <f t="shared" si="13"/>
        <v>9.836065573770492</v>
      </c>
      <c r="J25" s="10">
        <f t="shared" si="14"/>
        <v>9.375</v>
      </c>
      <c r="K25" s="10">
        <f t="shared" si="15"/>
        <v>9.022556390977444</v>
      </c>
      <c r="L25" s="11">
        <f t="shared" si="16"/>
        <v>8.633093525179856</v>
      </c>
    </row>
    <row r="26" spans="1:12" ht="12.75">
      <c r="A26" s="3" t="s">
        <v>6</v>
      </c>
      <c r="B26" s="3" t="s">
        <v>4</v>
      </c>
      <c r="C26" s="3">
        <v>0</v>
      </c>
      <c r="D26" s="3">
        <v>10</v>
      </c>
      <c r="E26" s="4">
        <f t="shared" si="9"/>
        <v>6.25</v>
      </c>
      <c r="F26" s="4">
        <f t="shared" si="10"/>
        <v>5.555555555555555</v>
      </c>
      <c r="G26" s="21">
        <f t="shared" si="11"/>
        <v>5.504587155963303</v>
      </c>
      <c r="H26" s="22">
        <f t="shared" si="12"/>
        <v>5.172413793103448</v>
      </c>
      <c r="I26" s="22">
        <f t="shared" si="13"/>
        <v>4.918032786885246</v>
      </c>
      <c r="J26" s="22">
        <f t="shared" si="14"/>
        <v>4.6875</v>
      </c>
      <c r="K26" s="22">
        <f t="shared" si="15"/>
        <v>4.511278195488722</v>
      </c>
      <c r="L26" s="23">
        <f t="shared" si="16"/>
        <v>4.316546762589928</v>
      </c>
    </row>
    <row r="27" spans="1:12" ht="12.75">
      <c r="A27" t="s">
        <v>4</v>
      </c>
      <c r="B27" t="s">
        <v>2</v>
      </c>
      <c r="C27">
        <v>340</v>
      </c>
      <c r="D27">
        <v>5</v>
      </c>
      <c r="E27" s="2">
        <f t="shared" si="9"/>
        <v>3.125</v>
      </c>
      <c r="F27" s="2">
        <f t="shared" si="10"/>
        <v>2.7777777777777777</v>
      </c>
      <c r="G27" s="9">
        <f t="shared" si="11"/>
        <v>2.7522935779816513</v>
      </c>
      <c r="H27" s="10">
        <f t="shared" si="12"/>
        <v>2.586206896551724</v>
      </c>
      <c r="I27" s="10">
        <f t="shared" si="13"/>
        <v>2.459016393442623</v>
      </c>
      <c r="J27" s="10">
        <f t="shared" si="14"/>
        <v>2.34375</v>
      </c>
      <c r="K27" s="10">
        <f t="shared" si="15"/>
        <v>2.255639097744361</v>
      </c>
      <c r="L27" s="11">
        <f t="shared" si="16"/>
        <v>2.158273381294964</v>
      </c>
    </row>
    <row r="28" spans="1:12" ht="12.75">
      <c r="A28" s="3" t="s">
        <v>2</v>
      </c>
      <c r="B28" s="3" t="s">
        <v>1</v>
      </c>
      <c r="C28" s="3">
        <v>60</v>
      </c>
      <c r="D28" s="3">
        <v>5</v>
      </c>
      <c r="E28" s="4">
        <f>D28/1.6</f>
        <v>3.125</v>
      </c>
      <c r="F28" s="4">
        <f>D28/1.8</f>
        <v>2.7777777777777777</v>
      </c>
      <c r="G28" s="21">
        <f>D28*60/G$5</f>
        <v>2.7522935779816513</v>
      </c>
      <c r="H28" s="22">
        <f>D28*60/H$5</f>
        <v>2.586206896551724</v>
      </c>
      <c r="I28" s="22">
        <f>D28*60/I$5</f>
        <v>2.459016393442623</v>
      </c>
      <c r="J28" s="22">
        <f>D28*60/J$5</f>
        <v>2.34375</v>
      </c>
      <c r="K28" s="22">
        <f>D28*60/K$5</f>
        <v>2.255639097744361</v>
      </c>
      <c r="L28" s="23">
        <f>D28*60/L$5</f>
        <v>2.158273381294964</v>
      </c>
    </row>
    <row r="29" spans="5:12" ht="12.75">
      <c r="E29" s="2"/>
      <c r="F29" s="2"/>
      <c r="G29" s="15"/>
      <c r="H29" s="16"/>
      <c r="I29" s="16"/>
      <c r="J29" s="16"/>
      <c r="K29" s="16"/>
      <c r="L29" s="17"/>
    </row>
    <row r="30" spans="2:12" ht="12.75">
      <c r="B30" t="s">
        <v>20</v>
      </c>
      <c r="D30">
        <f>SUM(D21:D29)</f>
        <v>158</v>
      </c>
      <c r="E30">
        <f>SUM(E21:E29)</f>
        <v>98.75</v>
      </c>
      <c r="F30">
        <f>SUM(F21:F29)</f>
        <v>87.77777777777777</v>
      </c>
      <c r="G30" s="15">
        <f>SUM(G21:G29)</f>
        <v>86.97247706422017</v>
      </c>
      <c r="H30" s="16">
        <f>SUM(H21:H29)</f>
        <v>81.72413793103449</v>
      </c>
      <c r="I30" s="16">
        <f>SUM(I21:I29)</f>
        <v>77.70491803278689</v>
      </c>
      <c r="J30" s="16">
        <f>SUM(J21:J29)</f>
        <v>74.0625</v>
      </c>
      <c r="K30" s="16">
        <f>SUM(K21:K29)</f>
        <v>71.2781954887218</v>
      </c>
      <c r="L30" s="17">
        <f>SUM(L21:L29)</f>
        <v>68.20143884892087</v>
      </c>
    </row>
    <row r="31" spans="7:12" ht="12.75">
      <c r="G31" s="15"/>
      <c r="H31" s="16"/>
      <c r="I31" s="16"/>
      <c r="J31" s="16"/>
      <c r="K31" s="16"/>
      <c r="L31" s="17"/>
    </row>
    <row r="32" spans="2:12" ht="12.75">
      <c r="B32" t="s">
        <v>21</v>
      </c>
      <c r="D32">
        <f>D30+D19</f>
        <v>316</v>
      </c>
      <c r="E32">
        <f aca="true" t="shared" si="17" ref="E32:L32">E30+E19</f>
        <v>197.5</v>
      </c>
      <c r="F32">
        <f t="shared" si="17"/>
        <v>175.55555555555554</v>
      </c>
      <c r="G32" s="18">
        <f t="shared" si="17"/>
        <v>173.94495412844034</v>
      </c>
      <c r="H32" s="19">
        <f t="shared" si="17"/>
        <v>163.44827586206895</v>
      </c>
      <c r="I32" s="19">
        <f t="shared" si="17"/>
        <v>155.40983606557378</v>
      </c>
      <c r="J32" s="19">
        <f t="shared" si="17"/>
        <v>148.125</v>
      </c>
      <c r="K32" s="19">
        <f t="shared" si="17"/>
        <v>142.55639097744364</v>
      </c>
      <c r="L32" s="20">
        <f t="shared" si="17"/>
        <v>136.40287769784175</v>
      </c>
    </row>
  </sheetData>
  <mergeCells count="2">
    <mergeCell ref="G9:L9"/>
    <mergeCell ref="A1:L1"/>
  </mergeCells>
  <printOptions/>
  <pageMargins left="1.11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2007-03-09T23:14:19Z</cp:lastPrinted>
  <dcterms:created xsi:type="dcterms:W3CDTF">2007-03-09T22:03:56Z</dcterms:created>
  <dcterms:modified xsi:type="dcterms:W3CDTF">2007-03-09T23:23:27Z</dcterms:modified>
  <cp:category/>
  <cp:version/>
  <cp:contentType/>
  <cp:contentStatus/>
</cp:coreProperties>
</file>